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ernandezL\Documents\EAO. MA. LORENA RODRIGUEZ GARCIA\LICITACIONES 2022\1.- PAQ REV CONTRALORIA\LO-26 LA MELADA\"/>
    </mc:Choice>
  </mc:AlternateContent>
  <xr:revisionPtr revIDLastSave="0" documentId="13_ncr:1_{7836CF1B-C4CE-4D1B-BB2E-6D2F841EE683}" xr6:coauthVersionLast="47" xr6:coauthVersionMax="47" xr10:uidLastSave="{00000000-0000-0000-0000-000000000000}"/>
  <bookViews>
    <workbookView xWindow="-120" yWindow="-120" windowWidth="29040" windowHeight="15840" tabRatio="224" xr2:uid="{00000000-000D-0000-FFFF-FFFF00000000}"/>
  </bookViews>
  <sheets>
    <sheet name="CAT" sheetId="51" r:id="rId1"/>
  </sheets>
  <definedNames>
    <definedName name="_xlnm._FilterDatabase" localSheetId="0" hidden="1">CAT!$A$7:$F$64</definedName>
    <definedName name="_xlnm.Print_Area" localSheetId="0">CAT!$A$1:$F$68</definedName>
    <definedName name="_xlnm.Print_Titles" localSheetId="0">CAT!$1:$7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51" l="1"/>
  <c r="F56" i="51"/>
  <c r="F52" i="51"/>
  <c r="F48" i="51"/>
  <c r="F44" i="51"/>
  <c r="F41" i="51"/>
  <c r="F38" i="51"/>
  <c r="F35" i="51"/>
  <c r="F32" i="51"/>
  <c r="F29" i="51"/>
  <c r="F25" i="51"/>
  <c r="F21" i="51"/>
  <c r="F17" i="51"/>
  <c r="F13" i="51"/>
  <c r="D59" i="51" l="1"/>
  <c r="F59" i="51" s="1"/>
  <c r="F62" i="51" s="1"/>
  <c r="F63" i="51" s="1"/>
  <c r="F64" i="51" l="1"/>
</calcChain>
</file>

<file path=xl/sharedStrings.xml><?xml version="1.0" encoding="utf-8"?>
<sst xmlns="http://schemas.openxmlformats.org/spreadsheetml/2006/main" count="111" uniqueCount="70">
  <si>
    <t xml:space="preserve">TOTAL CON LETRA (INCLUYE I.V.A.):       </t>
  </si>
  <si>
    <t>CANTIDAD</t>
  </si>
  <si>
    <t>IMPORTE</t>
  </si>
  <si>
    <t>SUBTOTAL</t>
  </si>
  <si>
    <t>IVA</t>
  </si>
  <si>
    <t>TOTAL</t>
  </si>
  <si>
    <t>CLAVE</t>
  </si>
  <si>
    <t>1005 01</t>
  </si>
  <si>
    <t>2160 00</t>
  </si>
  <si>
    <t>INSTALACIÓN DE VÁLVULAS DE SECCIONAMIENTO …</t>
  </si>
  <si>
    <t>2160 05</t>
  </si>
  <si>
    <t>2240 00</t>
  </si>
  <si>
    <t>CAJAS PARA OPERACIÓN DE VÁLVULAS, MEDIDAS INTERIORES…</t>
  </si>
  <si>
    <t>2240 02</t>
  </si>
  <si>
    <t>2243 00</t>
  </si>
  <si>
    <t>SUMINISTRO E INSTALACIÓN DE CONTRAMARCOS…</t>
  </si>
  <si>
    <t>2243 02</t>
  </si>
  <si>
    <t>2244 00</t>
  </si>
  <si>
    <t>SUMINISTRO E INSTALACIÓN DE MARCOS C/ TAPA, DE…</t>
  </si>
  <si>
    <t>2244 01</t>
  </si>
  <si>
    <t>8068 00</t>
  </si>
  <si>
    <t>8068 08</t>
  </si>
  <si>
    <t>8068 17</t>
  </si>
  <si>
    <t>8068 27</t>
  </si>
  <si>
    <t>8068 42</t>
  </si>
  <si>
    <t>8068 83</t>
  </si>
  <si>
    <t>No catalogado</t>
  </si>
  <si>
    <t>8022 00</t>
  </si>
  <si>
    <t>8022 01</t>
  </si>
  <si>
    <t>8035 00</t>
  </si>
  <si>
    <t>SUMINISTRO DE VÁLVULAS DE COMPUERTA VÁSTAGO FIJO DE (125 PSI) PUESTA EN OBRA…</t>
  </si>
  <si>
    <t>8035 03</t>
  </si>
  <si>
    <t>TRABAJOS DIVERSOS</t>
  </si>
  <si>
    <t>COMUNIDAD DE LA MELADA</t>
  </si>
  <si>
    <t>SUMINISTRO E INSTALACION DE TUBERÍA Y PIEZAS ESPECIALES DE FIERRO GALVANIZADO (HIERRO MALEABLE) CEDULA 40 POR INMERSIÓN EN CALIENTE TIPO ESTÁNDAR CLASE 150 (10.5 KG/CM2)</t>
  </si>
  <si>
    <t>SUMINISTRO E INSTALACION DE VÁLVULAS ELIMINADORAS DE AIRE (150 PSI) CUERPO DE HIERRO GRIS ASTM-A126 GRADO B FLOTADOR ACERO INOXIDABLE ASTM A240 Y PINTURA EPÓXICA…</t>
  </si>
  <si>
    <t>VARIAS</t>
  </si>
  <si>
    <t>ML</t>
  </si>
  <si>
    <t>INTRODUCCION DE RED DE AGUA POTABLE EN LA COMUNIDAD DE LA MELADA</t>
  </si>
  <si>
    <t xml:space="preserve">DELEGACION DE BOCAS, MUNICIPIO DE SAN LUIS POTOSI </t>
  </si>
  <si>
    <t>LINEA DE 3" DE DIAMETRO</t>
  </si>
  <si>
    <t>LIMPIA Y NIVELACIÓN DEL TERRENO Y/O PAVIMENTO PARA INTRODUCCIÓN DE TUBERÍA DE CUALQUIER DIÁMETRO Y/O OBRAS ADICIONALES, ESTABLECIENDO REFERENCIAS Y MARCANDO EL EJE CON CAL. INCLUYE PUENTES, ESTACAS, CUADRILLA TOPOGRÁFICA, MATERIALES, MANO DE OBRA Y EQUIPO. INCLUYE LA LIMPIEZA GENERAL DURANTE LA EJECUCIÓN DEL CONCEPTO Y AL FINAL DE LA OBRA.</t>
  </si>
  <si>
    <t>DE 75 MM (3") DE DIÁMETRO.</t>
  </si>
  <si>
    <t>TIPO 2 DE 1.00 X 0.90 M.</t>
  </si>
  <si>
    <t>SENCILLOS DE 1.10 M. CON CANAL DE 100 MM. (4").</t>
  </si>
  <si>
    <t>FIERRO  FUNDIDO  DE  50 X 50 CM.  CON  PESO  DE 97 KG.</t>
  </si>
  <si>
    <t xml:space="preserve">TUBERIA CEDULA 40 ROSCADA 3" (75 MM) DE DIAMETRO. </t>
  </si>
  <si>
    <t>CODO DE 90º X 3"</t>
  </si>
  <si>
    <t>CODO DE 45º X 3"</t>
  </si>
  <si>
    <t>COPLE LISO 3"</t>
  </si>
  <si>
    <t>TAPON 3"</t>
  </si>
  <si>
    <t>CODO DE 22º X 3"</t>
  </si>
  <si>
    <t>CON ORIFICIO  DE  VENTEO DE  1/16" DE 1/2" DE DIÁMETRO. CON  CAPACIDAD DE  VENTEO  DE  6 PCM A 150 PS</t>
  </si>
  <si>
    <t>DE 75 MM. (3") DE DIAMETRO.</t>
  </si>
  <si>
    <t>FABRICACIÓN E INSTALACIÓN DE SILLETAS DE CONCRETO DE .20 X .20 X .40 M. F`C=150 KG/CM2</t>
  </si>
  <si>
    <t>LIMPIEZA GENERAL DE LA OBRA DURANTE EL PROCESO CONSTRUCTIVO Y TERMINACIÓN DE LA MISMA Y A SATISFACCIÓN DE LA SUPERVISIÓN.</t>
  </si>
  <si>
    <t>M2</t>
  </si>
  <si>
    <t>PZA</t>
  </si>
  <si>
    <t>CAJA</t>
  </si>
  <si>
    <t>DESCRIPCION</t>
  </si>
  <si>
    <t>UNI</t>
  </si>
  <si>
    <t>P.U.</t>
  </si>
  <si>
    <t>OBRA:</t>
  </si>
  <si>
    <t xml:space="preserve"> CALLE:</t>
  </si>
  <si>
    <t xml:space="preserve"> COLONIA:</t>
  </si>
  <si>
    <t xml:space="preserve"> ZONA:</t>
  </si>
  <si>
    <t>H.AYUNTAMIENTO DE SAN LUIS POTOSÍ, S.L.P.</t>
  </si>
  <si>
    <t>P.U. CON LETRA:.(</t>
  </si>
  <si>
    <t>).</t>
  </si>
  <si>
    <t>LICITACION: LO-EST-245800030-26-2022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</si>
</sst>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43" fontId="12" fillId="2" borderId="0" xfId="1" applyFont="1" applyFill="1" applyAlignment="1" applyProtection="1">
      <alignment horizontal="center" vertical="center"/>
    </xf>
    <xf numFmtId="44" fontId="12" fillId="2" borderId="0" xfId="3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43" fontId="17" fillId="0" borderId="0" xfId="1" applyFont="1" applyAlignment="1"/>
    <xf numFmtId="44" fontId="17" fillId="0" borderId="0" xfId="3" applyFont="1" applyAlignment="1"/>
    <xf numFmtId="0" fontId="17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9" fillId="0" borderId="1" xfId="0" applyFont="1" applyBorder="1" applyAlignment="1" applyProtection="1">
      <alignment vertical="top"/>
      <protection locked="0"/>
    </xf>
    <xf numFmtId="44" fontId="9" fillId="0" borderId="0" xfId="3" applyFont="1"/>
    <xf numFmtId="44" fontId="9" fillId="0" borderId="0" xfId="3" applyFont="1" applyProtection="1">
      <protection locked="0"/>
    </xf>
    <xf numFmtId="43" fontId="9" fillId="0" borderId="0" xfId="1" applyFont="1"/>
    <xf numFmtId="43" fontId="10" fillId="0" borderId="0" xfId="1" applyFont="1"/>
    <xf numFmtId="44" fontId="10" fillId="0" borderId="0" xfId="3" applyFont="1" applyProtection="1">
      <protection locked="0"/>
    </xf>
    <xf numFmtId="0" fontId="9" fillId="0" borderId="0" xfId="0" applyFont="1" applyAlignment="1">
      <alignment horizontal="justify" vertical="top"/>
    </xf>
    <xf numFmtId="0" fontId="9" fillId="0" borderId="0" xfId="0" applyFont="1" applyBorder="1" applyAlignment="1" applyProtection="1">
      <alignment horizontal="justify" vertical="top"/>
      <protection locked="0"/>
    </xf>
    <xf numFmtId="0" fontId="9" fillId="0" borderId="1" xfId="0" applyFont="1" applyBorder="1" applyAlignment="1" applyProtection="1">
      <alignment horizontal="justify" vertical="top"/>
      <protection locked="0"/>
    </xf>
    <xf numFmtId="44" fontId="16" fillId="0" borderId="0" xfId="3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/>
    </xf>
    <xf numFmtId="0" fontId="10" fillId="0" borderId="0" xfId="0" applyFont="1"/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</cellXfs>
  <cellStyles count="49">
    <cellStyle name="Millares" xfId="1" builtinId="3"/>
    <cellStyle name="Millares 2" xfId="2" xr:uid="{00000000-0005-0000-0000-000001000000}"/>
    <cellStyle name="Millares 2 2" xfId="6" xr:uid="{00000000-0005-0000-0000-000002000000}"/>
    <cellStyle name="Millares 3 2 2" xfId="35" xr:uid="{00000000-0005-0000-0000-000003000000}"/>
    <cellStyle name="Millares 5" xfId="14" xr:uid="{00000000-0005-0000-0000-000004000000}"/>
    <cellStyle name="Millares 6" xfId="15" xr:uid="{00000000-0005-0000-0000-000005000000}"/>
    <cellStyle name="Moneda" xfId="3" builtinId="4"/>
    <cellStyle name="Moneda 2" xfId="4" xr:uid="{00000000-0005-0000-0000-000007000000}"/>
    <cellStyle name="Moneda 2 2" xfId="16" xr:uid="{00000000-0005-0000-0000-000008000000}"/>
    <cellStyle name="Moneda 2 3" xfId="37" xr:uid="{00000000-0005-0000-0000-000009000000}"/>
    <cellStyle name="Moneda 3" xfId="17" xr:uid="{00000000-0005-0000-0000-00000A000000}"/>
    <cellStyle name="Moneda 3 2" xfId="18" xr:uid="{00000000-0005-0000-0000-00000B000000}"/>
    <cellStyle name="Moneda 3 3" xfId="40" xr:uid="{00000000-0005-0000-0000-00000C000000}"/>
    <cellStyle name="Moneda 4" xfId="19" xr:uid="{00000000-0005-0000-0000-00000D000000}"/>
    <cellStyle name="Moneda 5" xfId="20" xr:uid="{00000000-0005-0000-0000-00000E000000}"/>
    <cellStyle name="Moneda 6" xfId="21" xr:uid="{00000000-0005-0000-0000-00000F000000}"/>
    <cellStyle name="Moneda 6 2" xfId="41" xr:uid="{00000000-0005-0000-0000-000010000000}"/>
    <cellStyle name="Moneda 7" xfId="22" xr:uid="{00000000-0005-0000-0000-000011000000}"/>
    <cellStyle name="Moneda 8" xfId="33" xr:uid="{00000000-0005-0000-0000-000012000000}"/>
    <cellStyle name="Moneda 8 2" xfId="47" xr:uid="{00000000-0005-0000-0000-000013000000}"/>
    <cellStyle name="Normal" xfId="0" builtinId="0"/>
    <cellStyle name="Normal 10" xfId="23" xr:uid="{00000000-0005-0000-0000-000015000000}"/>
    <cellStyle name="Normal 10 2" xfId="24" xr:uid="{00000000-0005-0000-0000-000016000000}"/>
    <cellStyle name="Normal 10 2 2" xfId="43" xr:uid="{00000000-0005-0000-0000-000017000000}"/>
    <cellStyle name="Normal 10 3" xfId="42" xr:uid="{00000000-0005-0000-0000-000018000000}"/>
    <cellStyle name="Normal 11" xfId="25" xr:uid="{00000000-0005-0000-0000-000019000000}"/>
    <cellStyle name="Normal 12" xfId="26" xr:uid="{00000000-0005-0000-0000-00001A000000}"/>
    <cellStyle name="Normal 13" xfId="32" xr:uid="{00000000-0005-0000-0000-00001B000000}"/>
    <cellStyle name="Normal 13 2" xfId="46" xr:uid="{00000000-0005-0000-0000-00001C000000}"/>
    <cellStyle name="Normal 13 3" xfId="48" xr:uid="{00000000-0005-0000-0000-00001D000000}"/>
    <cellStyle name="Normal 2" xfId="5" xr:uid="{00000000-0005-0000-0000-00001E000000}"/>
    <cellStyle name="Normal 2 2" xfId="7" xr:uid="{00000000-0005-0000-0000-00001F000000}"/>
    <cellStyle name="Normal 2 2 2" xfId="8" xr:uid="{00000000-0005-0000-0000-000020000000}"/>
    <cellStyle name="Normal 2 2 2 2" xfId="36" xr:uid="{00000000-0005-0000-0000-000021000000}"/>
    <cellStyle name="Normal 2 2 3" xfId="38" xr:uid="{00000000-0005-0000-0000-000022000000}"/>
    <cellStyle name="Normal 2 3" xfId="34" xr:uid="{00000000-0005-0000-0000-000023000000}"/>
    <cellStyle name="Normal 3" xfId="9" xr:uid="{00000000-0005-0000-0000-000024000000}"/>
    <cellStyle name="Normal 3 2" xfId="27" xr:uid="{00000000-0005-0000-0000-000025000000}"/>
    <cellStyle name="Normal 3 2 2" xfId="44" xr:uid="{00000000-0005-0000-0000-000026000000}"/>
    <cellStyle name="Normal 3 3" xfId="28" xr:uid="{00000000-0005-0000-0000-000027000000}"/>
    <cellStyle name="Normal 3 3 2" xfId="45" xr:uid="{00000000-0005-0000-0000-000028000000}"/>
    <cellStyle name="Normal 3 4" xfId="39" xr:uid="{00000000-0005-0000-0000-000029000000}"/>
    <cellStyle name="Normal 4" xfId="10" xr:uid="{00000000-0005-0000-0000-00002A000000}"/>
    <cellStyle name="Normal 5" xfId="11" xr:uid="{00000000-0005-0000-0000-00002B000000}"/>
    <cellStyle name="Normal 6" xfId="12" xr:uid="{00000000-0005-0000-0000-00002C000000}"/>
    <cellStyle name="Normal 7" xfId="29" xr:uid="{00000000-0005-0000-0000-00002D000000}"/>
    <cellStyle name="Normal 8" xfId="30" xr:uid="{00000000-0005-0000-0000-00002E000000}"/>
    <cellStyle name="Normal 9" xfId="13" xr:uid="{00000000-0005-0000-0000-00002F000000}"/>
    <cellStyle name="Porcentual 2" xfId="31" xr:uid="{00000000-0005-0000-0000-000031000000}"/>
  </cellStyles>
  <dxfs count="0"/>
  <tableStyles count="1" defaultTableStyle="TableStyleMedium2" defaultPivotStyle="PivotStyleLight16">
    <tableStyle name="Invisible" pivot="0" table="0" count="0" xr9:uid="{A33F0745-42C2-412D-8673-E95ED5ABA3FF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1237342</xdr:colOff>
      <xdr:row>1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3F5880-EACE-4AB2-A6C1-84C0F1E54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885042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showGridLines="0" tabSelected="1" view="pageBreakPreview" zoomScaleNormal="90" zoomScaleSheetLayoutView="100" zoomScalePageLayoutView="80" workbookViewId="0">
      <selection activeCell="B11" sqref="B11"/>
    </sheetView>
  </sheetViews>
  <sheetFormatPr baseColWidth="10" defaultColWidth="11.42578125" defaultRowHeight="12" x14ac:dyDescent="0.2"/>
  <cols>
    <col min="1" max="1" width="11" style="1" customWidth="1"/>
    <col min="2" max="2" width="73.42578125" style="1" customWidth="1"/>
    <col min="3" max="3" width="10.5703125" style="2" customWidth="1"/>
    <col min="4" max="4" width="10.85546875" style="19" customWidth="1"/>
    <col min="5" max="5" width="14" style="17" customWidth="1"/>
    <col min="6" max="6" width="17.140625" style="17" customWidth="1"/>
    <col min="7" max="7" width="14.42578125" style="1" customWidth="1"/>
    <col min="8" max="8" width="14.140625" style="1" customWidth="1"/>
    <col min="9" max="9" width="17.28515625" style="1" customWidth="1"/>
    <col min="10" max="16384" width="11.42578125" style="1"/>
  </cols>
  <sheetData>
    <row r="1" spans="1:8" ht="47.1" customHeight="1" x14ac:dyDescent="0.3">
      <c r="A1" s="35" t="s">
        <v>66</v>
      </c>
      <c r="B1" s="35"/>
      <c r="C1" s="35"/>
      <c r="D1" s="35"/>
      <c r="E1" s="35"/>
      <c r="F1" s="35"/>
      <c r="G1" s="8"/>
      <c r="H1" s="8"/>
    </row>
    <row r="2" spans="1:8" x14ac:dyDescent="0.2">
      <c r="A2" s="6"/>
      <c r="B2" s="9"/>
      <c r="C2" s="10"/>
      <c r="D2" s="11"/>
      <c r="E2" s="12"/>
      <c r="F2" s="12"/>
      <c r="G2" s="13"/>
      <c r="H2" s="13"/>
    </row>
    <row r="3" spans="1:8" x14ac:dyDescent="0.2">
      <c r="A3" s="7" t="s">
        <v>62</v>
      </c>
      <c r="B3" s="28" t="s">
        <v>38</v>
      </c>
    </row>
    <row r="4" spans="1:8" x14ac:dyDescent="0.2">
      <c r="A4" s="6" t="s">
        <v>63</v>
      </c>
      <c r="B4" s="28" t="s">
        <v>36</v>
      </c>
      <c r="F4" s="25" t="s">
        <v>69</v>
      </c>
    </row>
    <row r="5" spans="1:8" x14ac:dyDescent="0.2">
      <c r="A5" s="6" t="s">
        <v>64</v>
      </c>
      <c r="B5" s="28" t="s">
        <v>33</v>
      </c>
    </row>
    <row r="6" spans="1:8" x14ac:dyDescent="0.2">
      <c r="A6" s="6" t="s">
        <v>65</v>
      </c>
      <c r="B6" s="28" t="s">
        <v>39</v>
      </c>
    </row>
    <row r="7" spans="1:8" x14ac:dyDescent="0.2">
      <c r="A7" s="3" t="s">
        <v>6</v>
      </c>
      <c r="B7" s="3" t="s">
        <v>59</v>
      </c>
      <c r="C7" s="3" t="s">
        <v>60</v>
      </c>
      <c r="D7" s="4" t="s">
        <v>1</v>
      </c>
      <c r="E7" s="5" t="s">
        <v>61</v>
      </c>
      <c r="F7" s="5" t="s">
        <v>2</v>
      </c>
    </row>
    <row r="8" spans="1:8" x14ac:dyDescent="0.2">
      <c r="A8" s="26"/>
      <c r="B8" s="27" t="s">
        <v>40</v>
      </c>
    </row>
    <row r="9" spans="1:8" ht="72" x14ac:dyDescent="0.2">
      <c r="A9" s="14" t="s">
        <v>7</v>
      </c>
      <c r="B9" s="22" t="s">
        <v>41</v>
      </c>
      <c r="C9" s="2" t="s">
        <v>56</v>
      </c>
      <c r="D9" s="19">
        <v>1021.2</v>
      </c>
      <c r="E9" s="18"/>
      <c r="F9" s="18">
        <f t="shared" ref="F9" si="0">ROUND(D9*E9,2)</f>
        <v>0</v>
      </c>
    </row>
    <row r="10" spans="1:8" x14ac:dyDescent="0.2">
      <c r="A10" s="14"/>
      <c r="B10" s="23" t="s">
        <v>67</v>
      </c>
      <c r="E10" s="18"/>
      <c r="F10" s="18"/>
    </row>
    <row r="11" spans="1:8" x14ac:dyDescent="0.2">
      <c r="A11" s="14"/>
      <c r="B11" s="24" t="s">
        <v>68</v>
      </c>
      <c r="E11" s="18"/>
      <c r="F11" s="18"/>
    </row>
    <row r="12" spans="1:8" x14ac:dyDescent="0.2">
      <c r="A12" s="26" t="s">
        <v>8</v>
      </c>
      <c r="B12" s="27" t="s">
        <v>9</v>
      </c>
      <c r="E12" s="18"/>
      <c r="F12" s="18"/>
    </row>
    <row r="13" spans="1:8" x14ac:dyDescent="0.2">
      <c r="A13" s="14" t="s">
        <v>10</v>
      </c>
      <c r="B13" s="22" t="s">
        <v>42</v>
      </c>
      <c r="C13" s="2" t="s">
        <v>57</v>
      </c>
      <c r="D13" s="19">
        <v>3</v>
      </c>
      <c r="E13" s="18"/>
      <c r="F13" s="18">
        <f t="shared" ref="F13" si="1">ROUND(D13*E13,2)</f>
        <v>0</v>
      </c>
    </row>
    <row r="14" spans="1:8" x14ac:dyDescent="0.2">
      <c r="A14" s="14"/>
      <c r="B14" s="23" t="s">
        <v>67</v>
      </c>
      <c r="E14" s="18"/>
      <c r="F14" s="18"/>
    </row>
    <row r="15" spans="1:8" x14ac:dyDescent="0.2">
      <c r="A15" s="14"/>
      <c r="B15" s="24" t="s">
        <v>68</v>
      </c>
      <c r="E15" s="18"/>
      <c r="F15" s="18"/>
    </row>
    <row r="16" spans="1:8" x14ac:dyDescent="0.2">
      <c r="A16" s="26" t="s">
        <v>11</v>
      </c>
      <c r="B16" s="27" t="s">
        <v>12</v>
      </c>
      <c r="E16" s="18"/>
      <c r="F16" s="18"/>
    </row>
    <row r="17" spans="1:6" x14ac:dyDescent="0.2">
      <c r="A17" s="14" t="s">
        <v>13</v>
      </c>
      <c r="B17" s="22" t="s">
        <v>43</v>
      </c>
      <c r="C17" s="2" t="s">
        <v>58</v>
      </c>
      <c r="D17" s="19">
        <v>3</v>
      </c>
      <c r="E17" s="18"/>
      <c r="F17" s="18">
        <f t="shared" ref="F17" si="2">ROUND(D17*E17,2)</f>
        <v>0</v>
      </c>
    </row>
    <row r="18" spans="1:6" x14ac:dyDescent="0.2">
      <c r="A18" s="14"/>
      <c r="B18" s="23" t="s">
        <v>67</v>
      </c>
      <c r="E18" s="18"/>
      <c r="F18" s="18"/>
    </row>
    <row r="19" spans="1:6" x14ac:dyDescent="0.2">
      <c r="A19" s="14"/>
      <c r="B19" s="24" t="s">
        <v>68</v>
      </c>
      <c r="E19" s="18"/>
      <c r="F19" s="18"/>
    </row>
    <row r="20" spans="1:6" x14ac:dyDescent="0.2">
      <c r="A20" s="26" t="s">
        <v>14</v>
      </c>
      <c r="B20" s="27" t="s">
        <v>15</v>
      </c>
      <c r="E20" s="18"/>
      <c r="F20" s="18"/>
    </row>
    <row r="21" spans="1:6" x14ac:dyDescent="0.2">
      <c r="A21" s="14" t="s">
        <v>16</v>
      </c>
      <c r="B21" s="22" t="s">
        <v>44</v>
      </c>
      <c r="C21" s="2" t="s">
        <v>57</v>
      </c>
      <c r="D21" s="19">
        <v>3</v>
      </c>
      <c r="E21" s="18"/>
      <c r="F21" s="18">
        <f t="shared" ref="F21" si="3">ROUND(D21*E21,2)</f>
        <v>0</v>
      </c>
    </row>
    <row r="22" spans="1:6" x14ac:dyDescent="0.2">
      <c r="A22" s="14"/>
      <c r="B22" s="23" t="s">
        <v>67</v>
      </c>
      <c r="E22" s="18"/>
      <c r="F22" s="18"/>
    </row>
    <row r="23" spans="1:6" x14ac:dyDescent="0.2">
      <c r="A23" s="14"/>
      <c r="B23" s="24" t="s">
        <v>68</v>
      </c>
      <c r="E23" s="18"/>
      <c r="F23" s="18"/>
    </row>
    <row r="24" spans="1:6" x14ac:dyDescent="0.2">
      <c r="A24" s="26" t="s">
        <v>17</v>
      </c>
      <c r="B24" s="27" t="s">
        <v>18</v>
      </c>
      <c r="E24" s="18"/>
      <c r="F24" s="18"/>
    </row>
    <row r="25" spans="1:6" x14ac:dyDescent="0.2">
      <c r="A25" s="14" t="s">
        <v>19</v>
      </c>
      <c r="B25" s="22" t="s">
        <v>45</v>
      </c>
      <c r="C25" s="2" t="s">
        <v>57</v>
      </c>
      <c r="D25" s="19">
        <v>3</v>
      </c>
      <c r="E25" s="18"/>
      <c r="F25" s="18">
        <f t="shared" ref="F25" si="4">ROUND(D25*E25,2)</f>
        <v>0</v>
      </c>
    </row>
    <row r="26" spans="1:6" x14ac:dyDescent="0.2">
      <c r="A26" s="14"/>
      <c r="B26" s="23" t="s">
        <v>67</v>
      </c>
      <c r="E26" s="18"/>
      <c r="F26" s="18"/>
    </row>
    <row r="27" spans="1:6" x14ac:dyDescent="0.2">
      <c r="A27" s="14"/>
      <c r="B27" s="24" t="s">
        <v>68</v>
      </c>
      <c r="E27" s="18"/>
      <c r="F27" s="18"/>
    </row>
    <row r="28" spans="1:6" ht="36" x14ac:dyDescent="0.2">
      <c r="A28" s="26" t="s">
        <v>20</v>
      </c>
      <c r="B28" s="27" t="s">
        <v>34</v>
      </c>
      <c r="E28" s="18"/>
      <c r="F28" s="18"/>
    </row>
    <row r="29" spans="1:6" x14ac:dyDescent="0.2">
      <c r="A29" s="14" t="s">
        <v>21</v>
      </c>
      <c r="B29" s="22" t="s">
        <v>46</v>
      </c>
      <c r="C29" s="2" t="s">
        <v>37</v>
      </c>
      <c r="D29" s="19">
        <v>1702</v>
      </c>
      <c r="E29" s="18"/>
      <c r="F29" s="18">
        <f t="shared" ref="F29:F44" si="5">ROUND(D29*E29,2)</f>
        <v>0</v>
      </c>
    </row>
    <row r="30" spans="1:6" x14ac:dyDescent="0.2">
      <c r="A30" s="14"/>
      <c r="B30" s="23" t="s">
        <v>67</v>
      </c>
      <c r="E30" s="18"/>
      <c r="F30" s="18"/>
    </row>
    <row r="31" spans="1:6" x14ac:dyDescent="0.2">
      <c r="A31" s="14"/>
      <c r="B31" s="24" t="s">
        <v>68</v>
      </c>
      <c r="E31" s="18"/>
      <c r="F31" s="18"/>
    </row>
    <row r="32" spans="1:6" x14ac:dyDescent="0.2">
      <c r="A32" s="14" t="s">
        <v>22</v>
      </c>
      <c r="B32" s="22" t="s">
        <v>47</v>
      </c>
      <c r="C32" s="2" t="s">
        <v>57</v>
      </c>
      <c r="D32" s="19">
        <v>4</v>
      </c>
      <c r="E32" s="18"/>
      <c r="F32" s="18">
        <f t="shared" si="5"/>
        <v>0</v>
      </c>
    </row>
    <row r="33" spans="1:6" x14ac:dyDescent="0.2">
      <c r="A33" s="14"/>
      <c r="B33" s="23" t="s">
        <v>67</v>
      </c>
      <c r="E33" s="18"/>
      <c r="F33" s="18"/>
    </row>
    <row r="34" spans="1:6" x14ac:dyDescent="0.2">
      <c r="A34" s="14"/>
      <c r="B34" s="24" t="s">
        <v>68</v>
      </c>
      <c r="E34" s="18"/>
      <c r="F34" s="18"/>
    </row>
    <row r="35" spans="1:6" x14ac:dyDescent="0.2">
      <c r="A35" s="14" t="s">
        <v>23</v>
      </c>
      <c r="B35" s="22" t="s">
        <v>48</v>
      </c>
      <c r="C35" s="2" t="s">
        <v>57</v>
      </c>
      <c r="D35" s="19">
        <v>4</v>
      </c>
      <c r="E35" s="18"/>
      <c r="F35" s="18">
        <f t="shared" si="5"/>
        <v>0</v>
      </c>
    </row>
    <row r="36" spans="1:6" x14ac:dyDescent="0.2">
      <c r="A36" s="14"/>
      <c r="B36" s="23" t="s">
        <v>67</v>
      </c>
      <c r="E36" s="18"/>
      <c r="F36" s="18"/>
    </row>
    <row r="37" spans="1:6" x14ac:dyDescent="0.2">
      <c r="A37" s="14"/>
      <c r="B37" s="24" t="s">
        <v>68</v>
      </c>
      <c r="E37" s="18"/>
      <c r="F37" s="18"/>
    </row>
    <row r="38" spans="1:6" x14ac:dyDescent="0.2">
      <c r="A38" s="14" t="s">
        <v>24</v>
      </c>
      <c r="B38" s="22" t="s">
        <v>49</v>
      </c>
      <c r="C38" s="2" t="s">
        <v>57</v>
      </c>
      <c r="D38" s="19">
        <v>1</v>
      </c>
      <c r="E38" s="18"/>
      <c r="F38" s="18">
        <f t="shared" si="5"/>
        <v>0</v>
      </c>
    </row>
    <row r="39" spans="1:6" x14ac:dyDescent="0.2">
      <c r="A39" s="14"/>
      <c r="B39" s="23" t="s">
        <v>67</v>
      </c>
      <c r="E39" s="18"/>
      <c r="F39" s="18"/>
    </row>
    <row r="40" spans="1:6" x14ac:dyDescent="0.2">
      <c r="A40" s="14"/>
      <c r="B40" s="24" t="s">
        <v>68</v>
      </c>
      <c r="E40" s="18"/>
      <c r="F40" s="18"/>
    </row>
    <row r="41" spans="1:6" x14ac:dyDescent="0.2">
      <c r="A41" s="14" t="s">
        <v>25</v>
      </c>
      <c r="B41" s="22" t="s">
        <v>50</v>
      </c>
      <c r="C41" s="2" t="s">
        <v>57</v>
      </c>
      <c r="D41" s="19">
        <v>1</v>
      </c>
      <c r="E41" s="18"/>
      <c r="F41" s="18">
        <f t="shared" si="5"/>
        <v>0</v>
      </c>
    </row>
    <row r="42" spans="1:6" x14ac:dyDescent="0.2">
      <c r="A42" s="14"/>
      <c r="B42" s="23" t="s">
        <v>67</v>
      </c>
      <c r="E42" s="18"/>
      <c r="F42" s="18"/>
    </row>
    <row r="43" spans="1:6" x14ac:dyDescent="0.2">
      <c r="A43" s="14"/>
      <c r="B43" s="24" t="s">
        <v>68</v>
      </c>
      <c r="E43" s="18"/>
      <c r="F43" s="18"/>
    </row>
    <row r="44" spans="1:6" x14ac:dyDescent="0.2">
      <c r="A44" s="14" t="s">
        <v>26</v>
      </c>
      <c r="B44" s="22" t="s">
        <v>51</v>
      </c>
      <c r="C44" s="2" t="s">
        <v>57</v>
      </c>
      <c r="D44" s="19">
        <v>5</v>
      </c>
      <c r="E44" s="18"/>
      <c r="F44" s="18">
        <f t="shared" si="5"/>
        <v>0</v>
      </c>
    </row>
    <row r="45" spans="1:6" x14ac:dyDescent="0.2">
      <c r="A45" s="14"/>
      <c r="B45" s="23" t="s">
        <v>67</v>
      </c>
      <c r="E45" s="18"/>
      <c r="F45" s="18"/>
    </row>
    <row r="46" spans="1:6" x14ac:dyDescent="0.2">
      <c r="A46" s="14"/>
      <c r="B46" s="24" t="s">
        <v>68</v>
      </c>
      <c r="E46" s="18"/>
      <c r="F46" s="18"/>
    </row>
    <row r="47" spans="1:6" ht="36" x14ac:dyDescent="0.2">
      <c r="A47" s="26" t="s">
        <v>27</v>
      </c>
      <c r="B47" s="27" t="s">
        <v>35</v>
      </c>
      <c r="E47" s="18"/>
      <c r="F47" s="18"/>
    </row>
    <row r="48" spans="1:6" ht="24" x14ac:dyDescent="0.2">
      <c r="A48" s="14" t="s">
        <v>28</v>
      </c>
      <c r="B48" s="22" t="s">
        <v>52</v>
      </c>
      <c r="C48" s="2" t="s">
        <v>57</v>
      </c>
      <c r="D48" s="19">
        <v>3</v>
      </c>
      <c r="E48" s="18"/>
      <c r="F48" s="18">
        <f t="shared" ref="F48" si="6">ROUND(D48*E48,2)</f>
        <v>0</v>
      </c>
    </row>
    <row r="49" spans="1:6" x14ac:dyDescent="0.2">
      <c r="A49" s="14"/>
      <c r="B49" s="23" t="s">
        <v>67</v>
      </c>
      <c r="E49" s="18"/>
      <c r="F49" s="18"/>
    </row>
    <row r="50" spans="1:6" x14ac:dyDescent="0.2">
      <c r="A50" s="14"/>
      <c r="B50" s="24" t="s">
        <v>68</v>
      </c>
      <c r="E50" s="18"/>
      <c r="F50" s="18"/>
    </row>
    <row r="51" spans="1:6" ht="24" x14ac:dyDescent="0.2">
      <c r="A51" s="26" t="s">
        <v>29</v>
      </c>
      <c r="B51" s="27" t="s">
        <v>30</v>
      </c>
      <c r="E51" s="18"/>
      <c r="F51" s="18"/>
    </row>
    <row r="52" spans="1:6" x14ac:dyDescent="0.2">
      <c r="A52" s="14" t="s">
        <v>31</v>
      </c>
      <c r="B52" s="22" t="s">
        <v>53</v>
      </c>
      <c r="C52" s="2" t="s">
        <v>57</v>
      </c>
      <c r="D52" s="19">
        <v>3</v>
      </c>
      <c r="E52" s="18"/>
      <c r="F52" s="18">
        <f t="shared" ref="F52:F59" si="7">ROUND(D52*E52,2)</f>
        <v>0</v>
      </c>
    </row>
    <row r="53" spans="1:6" x14ac:dyDescent="0.2">
      <c r="A53" s="14"/>
      <c r="B53" s="23" t="s">
        <v>67</v>
      </c>
      <c r="E53" s="18"/>
      <c r="F53" s="18"/>
    </row>
    <row r="54" spans="1:6" x14ac:dyDescent="0.2">
      <c r="A54" s="14"/>
      <c r="B54" s="24" t="s">
        <v>68</v>
      </c>
      <c r="E54" s="18"/>
      <c r="F54" s="18"/>
    </row>
    <row r="55" spans="1:6" x14ac:dyDescent="0.2">
      <c r="A55" s="26"/>
      <c r="B55" s="27" t="s">
        <v>32</v>
      </c>
      <c r="E55" s="18"/>
      <c r="F55" s="18"/>
    </row>
    <row r="56" spans="1:6" ht="24" x14ac:dyDescent="0.2">
      <c r="A56" s="14" t="s">
        <v>26</v>
      </c>
      <c r="B56" s="22" t="s">
        <v>54</v>
      </c>
      <c r="C56" s="2" t="s">
        <v>57</v>
      </c>
      <c r="D56" s="19">
        <v>85</v>
      </c>
      <c r="E56" s="18"/>
      <c r="F56" s="18">
        <f t="shared" si="7"/>
        <v>0</v>
      </c>
    </row>
    <row r="57" spans="1:6" x14ac:dyDescent="0.2">
      <c r="A57" s="14"/>
      <c r="B57" s="23" t="s">
        <v>67</v>
      </c>
      <c r="E57" s="18"/>
      <c r="F57" s="18"/>
    </row>
    <row r="58" spans="1:6" x14ac:dyDescent="0.2">
      <c r="A58" s="14"/>
      <c r="B58" s="24" t="s">
        <v>68</v>
      </c>
      <c r="E58" s="18"/>
      <c r="F58" s="18"/>
    </row>
    <row r="59" spans="1:6" ht="24" x14ac:dyDescent="0.2">
      <c r="A59" s="14" t="s">
        <v>26</v>
      </c>
      <c r="B59" s="22" t="s">
        <v>55</v>
      </c>
      <c r="C59" s="2" t="s">
        <v>56</v>
      </c>
      <c r="D59" s="19">
        <f>D9</f>
        <v>1021.2</v>
      </c>
      <c r="E59" s="18"/>
      <c r="F59" s="18">
        <f t="shared" si="7"/>
        <v>0</v>
      </c>
    </row>
    <row r="60" spans="1:6" x14ac:dyDescent="0.2">
      <c r="A60" s="14"/>
      <c r="B60" s="23" t="s">
        <v>67</v>
      </c>
      <c r="E60" s="18"/>
      <c r="F60" s="18"/>
    </row>
    <row r="61" spans="1:6" x14ac:dyDescent="0.2">
      <c r="A61" s="14"/>
      <c r="B61" s="16" t="s">
        <v>68</v>
      </c>
      <c r="C61" s="1"/>
      <c r="E61" s="18"/>
      <c r="F61" s="18"/>
    </row>
    <row r="62" spans="1:6" x14ac:dyDescent="0.2">
      <c r="A62" s="14"/>
      <c r="B62" s="14"/>
      <c r="C62" s="15" t="s">
        <v>3</v>
      </c>
      <c r="D62" s="20"/>
      <c r="E62" s="21"/>
      <c r="F62" s="21">
        <f>SUM(F9:F59)</f>
        <v>0</v>
      </c>
    </row>
    <row r="63" spans="1:6" x14ac:dyDescent="0.2">
      <c r="A63" s="14"/>
      <c r="B63" s="14"/>
      <c r="C63" s="15" t="s">
        <v>4</v>
      </c>
      <c r="D63" s="20"/>
      <c r="E63" s="21"/>
      <c r="F63" s="21">
        <f>+F62*0.16</f>
        <v>0</v>
      </c>
    </row>
    <row r="64" spans="1:6" x14ac:dyDescent="0.2">
      <c r="A64" s="14"/>
      <c r="B64" s="14"/>
      <c r="C64" s="15" t="s">
        <v>5</v>
      </c>
      <c r="D64" s="20"/>
      <c r="E64" s="21"/>
      <c r="F64" s="21">
        <f>F62+F63</f>
        <v>0</v>
      </c>
    </row>
    <row r="66" spans="2:6" x14ac:dyDescent="0.2">
      <c r="B66" s="15" t="s">
        <v>0</v>
      </c>
    </row>
    <row r="67" spans="2:6" x14ac:dyDescent="0.2">
      <c r="B67" s="29"/>
      <c r="C67" s="30"/>
      <c r="D67" s="30"/>
      <c r="E67" s="30"/>
      <c r="F67" s="31"/>
    </row>
    <row r="68" spans="2:6" x14ac:dyDescent="0.2">
      <c r="B68" s="32"/>
      <c r="C68" s="33"/>
      <c r="D68" s="33"/>
      <c r="E68" s="33"/>
      <c r="F68" s="34"/>
    </row>
  </sheetData>
  <sheetProtection algorithmName="SHA-512" hashValue="1aCbvHzd0HCJG/cmMbiMSm+LyYkhO70dAKz1NrcHfGcfwJG4hxunl2OHuMWaWZOfY9N8ueFnEIyycaAuldcxVg==" saltValue="HU7zrVatQ5MTwgXOLZH5PA==" spinCount="100000" sheet="1" objects="1" scenarios="1" formatCells="0" formatColumns="0"/>
  <mergeCells count="2">
    <mergeCell ref="B67:F68"/>
    <mergeCell ref="A1:F1"/>
  </mergeCells>
  <pageMargins left="0.74803149606299213" right="0.43307086614173229" top="0.31496062992125984" bottom="0.55118110236220474" header="0.31496062992125984" footer="0.15748031496062992"/>
  <pageSetup scale="90" fitToHeight="7" orientation="landscape" horizontalDpi="300" verticalDpi="300" r:id="rId1"/>
  <headerFooter alignWithMargins="0">
    <oddHeader xml:space="preserve">&amp;C
</oddHeader>
    <oddFooter>&amp;L&amp;"Arial,Negrita"&amp;9EMPRESA Y FIRMA:_________________________________________________________________________________________________________&amp;RPagina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</vt:lpstr>
      <vt:lpstr>CAT!Área_de_impresión</vt:lpstr>
      <vt:lpstr>CAT!Títulos_a_imprimir</vt:lpstr>
    </vt:vector>
  </TitlesOfParts>
  <Company>H. AYUNTAMIENTO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LICITACIONES-01</cp:lastModifiedBy>
  <cp:lastPrinted>2022-08-29T17:08:33Z</cp:lastPrinted>
  <dcterms:created xsi:type="dcterms:W3CDTF">2000-11-08T17:38:47Z</dcterms:created>
  <dcterms:modified xsi:type="dcterms:W3CDTF">2022-08-29T17:08:45Z</dcterms:modified>
</cp:coreProperties>
</file>